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2015 dal 01 01 al 30 09" sheetId="1" r:id="rId1"/>
    <sheet name="2015 dal 01 01 al 31 12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<sst xmlns="http://schemas.openxmlformats.org/spreadsheetml/2006/main" count="372" uniqueCount="175">
  <si>
    <t>Imponibile</t>
  </si>
  <si>
    <t>Rimborsi</t>
  </si>
  <si>
    <t>Contributo</t>
  </si>
  <si>
    <t>previdenz.</t>
  </si>
  <si>
    <t>Ritenuta</t>
  </si>
  <si>
    <t>acconto</t>
  </si>
  <si>
    <t xml:space="preserve">Netto </t>
  </si>
  <si>
    <t>pagato</t>
  </si>
  <si>
    <t>Irpef</t>
  </si>
  <si>
    <t>HELZEL dott.EDOARDO</t>
  </si>
  <si>
    <t>LEONI avv.GIANCARLO</t>
  </si>
  <si>
    <t>POMENTALE avv.ENZO</t>
  </si>
  <si>
    <t>ST.LEGALE MINELLA E MOGAVERO</t>
  </si>
  <si>
    <t>I.V.A.</t>
  </si>
  <si>
    <t>BARATTIERI Arch.RICCARDO</t>
  </si>
  <si>
    <t>LOMBARDI Ing.GIANLUCA</t>
  </si>
  <si>
    <t>ROSSINI geom.LORENZO</t>
  </si>
  <si>
    <t>MONICO avv.GIANMARIA</t>
  </si>
  <si>
    <t>STUDIO LEGALE BALLABIO</t>
  </si>
  <si>
    <t>CODICE FISCALE</t>
  </si>
  <si>
    <t>DURATA INCARICO</t>
  </si>
  <si>
    <t>PROVVEDIMENTO</t>
  </si>
  <si>
    <t>BRTRCR60B24C933Z</t>
  </si>
  <si>
    <t>Cons.dir lavori realizzazione area Camper Tavernola</t>
  </si>
  <si>
    <t>BOSISIO Ing. ALESSANDRO</t>
  </si>
  <si>
    <t>BSSLSN59P19D341X</t>
  </si>
  <si>
    <t>COSTA Dott.ssa SILVIA</t>
  </si>
  <si>
    <t>CSTSLV77H50C933E</t>
  </si>
  <si>
    <t>HLZDRD60H21C933C</t>
  </si>
  <si>
    <t>LMBGLC72R27C933D</t>
  </si>
  <si>
    <t>LNECRL50D28C933R</t>
  </si>
  <si>
    <t>03232600134</t>
  </si>
  <si>
    <t>MNCGMR68D05L378I</t>
  </si>
  <si>
    <t>PMNNZE44L03E333Q</t>
  </si>
  <si>
    <t>Cons-legali varie Centri sportivi</t>
  </si>
  <si>
    <t>Consulenze  tecniche varie</t>
  </si>
  <si>
    <t>RSSLNZ77D21C933E</t>
  </si>
  <si>
    <t>MNTFNC61M01F120K</t>
  </si>
  <si>
    <t>cons.varie sede (privacy)</t>
  </si>
  <si>
    <t>Politecna Sas</t>
  </si>
  <si>
    <t>01987040134</t>
  </si>
  <si>
    <t>01.01.15-31.12.15</t>
  </si>
  <si>
    <t xml:space="preserve">Cons. DLg 81/08 </t>
  </si>
  <si>
    <t>01.02.15-31.12.15</t>
  </si>
  <si>
    <t>Cons.per formazione sicurezza</t>
  </si>
  <si>
    <t>Conf.ord. Prot.219- 09/04/15</t>
  </si>
  <si>
    <t>Conf.ord. Prot.175-24/03/15</t>
  </si>
  <si>
    <t>Conf.ord. Prot.11-16/01/15</t>
  </si>
  <si>
    <t>ICONA DI OTTAVIO SOSIO</t>
  </si>
  <si>
    <t>SSOTTV56C01L908O</t>
  </si>
  <si>
    <t>periodo:28.04.15</t>
  </si>
  <si>
    <t>Conf.ord. Prot.265-28/04/15</t>
  </si>
  <si>
    <t>Conferimento del 27/04/2011</t>
  </si>
  <si>
    <t>Conf.ord. Prot.17-19/01/15</t>
  </si>
  <si>
    <t>Conferimento del 06/02/15</t>
  </si>
  <si>
    <t>Conferimento del 30/06/2008</t>
  </si>
  <si>
    <t>periodo: 12.06.15</t>
  </si>
  <si>
    <t>Conf.ord. Prot.380-12/06/15</t>
  </si>
  <si>
    <t>BSI GROUP ITALIA SRL</t>
  </si>
  <si>
    <t>04524800960</t>
  </si>
  <si>
    <t>A CORPO</t>
  </si>
  <si>
    <t>Cons.per realizzazione progetto grafico per centro sportivo</t>
  </si>
  <si>
    <t>Incarico responsabilità RSPP 2015</t>
  </si>
  <si>
    <t>25.03.15-30.04.15</t>
  </si>
  <si>
    <t>Conf.ord. Prot.177-25/03/15</t>
  </si>
  <si>
    <t>Audit interno per mantenimento sistema qualità ISO9001:2008 e verifiche ispettive</t>
  </si>
  <si>
    <t xml:space="preserve">Consulenza legale a supporto dell'attività dell'azienda (assistenza e consulenza giudiziale e stragiudiziale) relativamente alle problematiche di carattere giuridico </t>
  </si>
  <si>
    <t xml:space="preserve">Consulenze legali </t>
  </si>
  <si>
    <t>DESCRIZIONE</t>
  </si>
  <si>
    <t>vertenza sindacale</t>
  </si>
  <si>
    <t>Consulenze tecniche</t>
  </si>
  <si>
    <t>.06/2015</t>
  </si>
  <si>
    <t>Tecnico incaricato nell'accertamento tecnico Piscina Sinigaglia</t>
  </si>
  <si>
    <t>Attività di consulenza del lavoro ed elaborazione cedolini paghe</t>
  </si>
  <si>
    <t>richiesta di certificazione del 29/07/2014</t>
  </si>
  <si>
    <t>Consulenze tecniche per i pontili  area portuale  P. Marina</t>
  </si>
  <si>
    <t>.18/12/2014</t>
  </si>
  <si>
    <t xml:space="preserve">MEDIA GESTUM CONSULTING SRL </t>
  </si>
  <si>
    <t>lettera di incarico del  24/02/2015</t>
  </si>
  <si>
    <t>Prestazione di servizi</t>
  </si>
  <si>
    <t>24.02.2015</t>
  </si>
  <si>
    <t>CONSULENTI E COLLABORATORI</t>
  </si>
  <si>
    <t xml:space="preserve">CONSULENTI E COLLABORATORI </t>
  </si>
  <si>
    <t>ROCCOLO  del Motto di Francesco Mantegazza</t>
  </si>
  <si>
    <t>Attività di promozione stagione estiva piscine comunali</t>
  </si>
  <si>
    <t>FUSI MATTEO</t>
  </si>
  <si>
    <t>FSUMTT64T13B081N</t>
  </si>
  <si>
    <t>GONFABILANDIA di Bonacina Gianluigi</t>
  </si>
  <si>
    <t>BNCGLG67L24A794C</t>
  </si>
  <si>
    <t>Collaborazione per realizzazione spettacolo di animazione bambini</t>
  </si>
  <si>
    <t>20.09.2015</t>
  </si>
  <si>
    <t>Conf.ord. Prot.494-22.07.15</t>
  </si>
  <si>
    <t>00755540135</t>
  </si>
  <si>
    <t>Consulenza grafica per campagna pubblicitaria centro sportivo</t>
  </si>
  <si>
    <t>Conf.ord. Prot.462-08/07/2015</t>
  </si>
  <si>
    <t>Conf.ord. Prot.410-24/06/2015</t>
  </si>
  <si>
    <t>periodo:24.06.2015</t>
  </si>
  <si>
    <t>periodo:08.07.2015</t>
  </si>
  <si>
    <t xml:space="preserve">Consulenza per organizzazione corsi di pattinaggio stadio del ghiaccio </t>
  </si>
  <si>
    <t>ASD GRUPPO GIOVANILE RITMICO</t>
  </si>
  <si>
    <t>02762540132</t>
  </si>
  <si>
    <t>annuale</t>
  </si>
  <si>
    <t>PERIODO DAL 01.01.15 AL 30.09.15</t>
  </si>
  <si>
    <t>A.M.P ITALIA SAS</t>
  </si>
  <si>
    <t>Medico competente</t>
  </si>
  <si>
    <t>SCARDACCIONE dott. MARIO</t>
  </si>
  <si>
    <t>lettera di incarico prot.  366 /01.12.2004</t>
  </si>
  <si>
    <t>01/01/15-31/12/15</t>
  </si>
  <si>
    <t>Conferimento del 28.01.2015</t>
  </si>
  <si>
    <t>Incarico professionale per il progetto di riorganizzazione degli attracchi con nuovi pontili flottanti e opere di attracco area portuale S.Agostino</t>
  </si>
  <si>
    <t>GARREFFA Ing. MAURIZIO</t>
  </si>
  <si>
    <t>GRRMRZ65S23C933D</t>
  </si>
  <si>
    <t>a corpo</t>
  </si>
  <si>
    <t>Conferimento del 03.07.2015</t>
  </si>
  <si>
    <t>Incarico professionale per la progettazione di adeguamento della distribuzione di energia di alcuni cimiteri</t>
  </si>
  <si>
    <t>SCRMRA47H25I305O</t>
  </si>
  <si>
    <t>01.06.15-31.08.15</t>
  </si>
  <si>
    <t>Contratto del 22.05.15</t>
  </si>
  <si>
    <t xml:space="preserve">Consulenze varie </t>
  </si>
  <si>
    <t>Conferimento del 10/06/2015</t>
  </si>
  <si>
    <t>01/12/15 E 03/12/15</t>
  </si>
  <si>
    <t>Cons.tecnica per sostituzione portoni rei autosilo</t>
  </si>
  <si>
    <t>periodo:14/09/15</t>
  </si>
  <si>
    <t>Conf.ord. Prot.683/15-10.09.15</t>
  </si>
  <si>
    <t>Realizzazione serv.fotografico</t>
  </si>
  <si>
    <t>PZZCRL52L01E507V</t>
  </si>
  <si>
    <t>01.01.15-31-12-15</t>
  </si>
  <si>
    <t>STUDIO NOTAI GIURIANI-GALVALISI</t>
  </si>
  <si>
    <t>01616390132</t>
  </si>
  <si>
    <t>10.12.15</t>
  </si>
  <si>
    <t>Consulenza grafica per settimana della mobilità e nuove tessere parcometri</t>
  </si>
  <si>
    <t>STUDIO LEGALE LAZZARINI SERGIO</t>
  </si>
  <si>
    <t>LZZSRG54L06C933X</t>
  </si>
  <si>
    <t>01-01-15-31-12-15</t>
  </si>
  <si>
    <t>Consulenze varie</t>
  </si>
  <si>
    <t>LUCCA ING.MARCO</t>
  </si>
  <si>
    <t>LCCMRC50M20C933W</t>
  </si>
  <si>
    <t>Consulenze fiscali</t>
  </si>
  <si>
    <t>04011450964</t>
  </si>
  <si>
    <t>Consulenze tecniche autosilo Val Mulini</t>
  </si>
  <si>
    <t>GRIFFINI Ing. GIUSEPPE</t>
  </si>
  <si>
    <t>GRFGPP72L09C933Q</t>
  </si>
  <si>
    <t>Conferimento del 05.11.15</t>
  </si>
  <si>
    <t>GRASSI ARCH.LAURA</t>
  </si>
  <si>
    <t>Conf.ord.Prot.855/15-31.12.15</t>
  </si>
  <si>
    <t>PERIODO DAL 01.01.15 AL 31.12.15</t>
  </si>
  <si>
    <t>periodo:27/09/15</t>
  </si>
  <si>
    <t>Conf.ord. Prot.575/15-10.09.15</t>
  </si>
  <si>
    <t>Cons.per realizzazione progetto grafico Per giornata del movimento</t>
  </si>
  <si>
    <t>Conf.ord. Prot.720/15-13.11.15</t>
  </si>
  <si>
    <t>Conf.ord.prot.710/15-10.11.15</t>
  </si>
  <si>
    <t>01.11.15-31.12.15</t>
  </si>
  <si>
    <t>POZZONI CARLO FOTO REPORTER</t>
  </si>
  <si>
    <t>Conf.ord.Prot.506/15-27.07.15</t>
  </si>
  <si>
    <t>LUGLIO 2015</t>
  </si>
  <si>
    <t xml:space="preserve"> 01/01/15-31/12/15 </t>
  </si>
  <si>
    <t>periodo:settembre 2015</t>
  </si>
  <si>
    <t>Conf.ord.Prot.821/15-18/12/15</t>
  </si>
  <si>
    <t>Consulenze varie -perizia</t>
  </si>
  <si>
    <t>Consulenze notarili-per compravendita azioni</t>
  </si>
  <si>
    <t>Consulenze notarili-per variazione ragione sociale</t>
  </si>
  <si>
    <t>23.12.15</t>
  </si>
  <si>
    <t>Consulenze legali portuali</t>
  </si>
  <si>
    <t>Conferimento del 17.12.15</t>
  </si>
  <si>
    <t>Consulenzeassistenza amministrativa,bilancistica e societaria</t>
  </si>
  <si>
    <t>PIAZZA DUOMO SOCIETA' SEMPLICE PROFESSIONALE</t>
  </si>
  <si>
    <t>Conferimento dicembre 2015</t>
  </si>
  <si>
    <t>Consulenze  tecniche centro sportivo</t>
  </si>
  <si>
    <t>Consulenze  tecniche area di sosta</t>
  </si>
  <si>
    <t>Consulenze  tecnichearea di sosta</t>
  </si>
  <si>
    <t>Consulenze tecniche centro sportivo</t>
  </si>
  <si>
    <t>GRSLRA67A52L174T</t>
  </si>
  <si>
    <t>Dicembre   2015</t>
  </si>
  <si>
    <t>16/12/2015</t>
  </si>
  <si>
    <t>Conferimento del 22.10.15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</si>
</sst>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[$-F800]dddd\,\ mmmm\ dd\,\ yyyy"/>
    <numFmt numFmtId="171" formatCode="############"/>
  </numFmts>
  <fonts count="48"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44" fontId="3" fillId="0" borderId="0" xfId="44" applyFont="1" applyFill="1" applyAlignment="1">
      <alignment/>
    </xf>
    <xf numFmtId="44" fontId="6" fillId="0" borderId="0" xfId="44" applyFont="1" applyFill="1" applyAlignment="1">
      <alignment/>
    </xf>
    <xf numFmtId="164" fontId="6" fillId="0" borderId="0" xfId="44" applyNumberFormat="1" applyFont="1" applyFill="1" applyAlignment="1">
      <alignment/>
    </xf>
    <xf numFmtId="9" fontId="3" fillId="0" borderId="0" xfId="0" applyNumberFormat="1" applyFont="1" applyFill="1" applyAlignment="1">
      <alignment horizontal="left"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29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4" fontId="6" fillId="0" borderId="12" xfId="44" applyFont="1" applyFill="1" applyBorder="1" applyAlignment="1">
      <alignment vertical="center"/>
    </xf>
    <xf numFmtId="44" fontId="3" fillId="0" borderId="12" xfId="44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4" fontId="6" fillId="0" borderId="12" xfId="44" applyFont="1" applyBorder="1" applyAlignment="1">
      <alignment vertical="center"/>
    </xf>
    <xf numFmtId="44" fontId="3" fillId="0" borderId="12" xfId="44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9" fontId="3" fillId="0" borderId="12" xfId="0" applyNumberFormat="1" applyFont="1" applyFill="1" applyBorder="1" applyAlignment="1">
      <alignment horizontal="left" vertical="center"/>
    </xf>
    <xf numFmtId="0" fontId="8" fillId="0" borderId="12" xfId="36" applyFont="1" applyBorder="1" applyAlignment="1" applyProtection="1">
      <alignment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164" fontId="6" fillId="0" borderId="12" xfId="44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4" fontId="6" fillId="33" borderId="12" xfId="44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left" vertical="center"/>
    </xf>
    <xf numFmtId="44" fontId="3" fillId="0" borderId="12" xfId="44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12" xfId="44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5" fontId="3" fillId="0" borderId="12" xfId="4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4" fontId="0" fillId="0" borderId="12" xfId="44" applyFill="1" applyBorder="1" applyAlignment="1">
      <alignment horizontal="center" vertical="center"/>
    </xf>
    <xf numFmtId="44" fontId="0" fillId="0" borderId="12" xfId="44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4" fontId="0" fillId="0" borderId="12" xfId="44" applyFont="1" applyFill="1" applyBorder="1" applyAlignment="1">
      <alignment horizontal="center" vertical="center"/>
    </xf>
    <xf numFmtId="44" fontId="3" fillId="0" borderId="12" xfId="44" applyFont="1" applyFill="1" applyBorder="1" applyAlignment="1">
      <alignment horizontal="center" vertical="center"/>
    </xf>
    <xf numFmtId="44" fontId="6" fillId="0" borderId="13" xfId="44" applyFont="1" applyFill="1" applyBorder="1" applyAlignment="1">
      <alignment horizontal="center" vertical="center"/>
    </xf>
    <xf numFmtId="44" fontId="6" fillId="0" borderId="12" xfId="44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3" fillId="0" borderId="0" xfId="44" applyFont="1" applyFill="1" applyAlignment="1">
      <alignment horizontal="center"/>
    </xf>
    <xf numFmtId="0" fontId="3" fillId="0" borderId="0" xfId="0" applyFont="1" applyAlignment="1">
      <alignment wrapText="1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6" fillId="0" borderId="12" xfId="44" applyNumberFormat="1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3" fillId="0" borderId="12" xfId="44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4" fontId="6" fillId="0" borderId="13" xfId="44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/>
    </xf>
    <xf numFmtId="8" fontId="0" fillId="0" borderId="0" xfId="0" applyNumberFormat="1" applyAlignment="1">
      <alignment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6" fillId="0" borderId="13" xfId="44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left" vertical="center" wrapText="1"/>
    </xf>
    <xf numFmtId="0" fontId="46" fillId="0" borderId="12" xfId="61" applyFont="1" applyFill="1" applyBorder="1" applyAlignment="1">
      <alignment vertical="center" wrapText="1"/>
    </xf>
    <xf numFmtId="0" fontId="46" fillId="0" borderId="12" xfId="61" applyFont="1" applyFill="1" applyBorder="1" applyAlignment="1">
      <alignment horizontal="left" vertical="center"/>
    </xf>
    <xf numFmtId="44" fontId="46" fillId="0" borderId="12" xfId="61" applyNumberFormat="1" applyFont="1" applyFill="1" applyBorder="1" applyAlignment="1">
      <alignment vertical="center"/>
    </xf>
    <xf numFmtId="44" fontId="46" fillId="0" borderId="12" xfId="61" applyNumberFormat="1" applyFont="1" applyFill="1" applyBorder="1" applyAlignment="1">
      <alignment horizontal="center" vertical="center"/>
    </xf>
    <xf numFmtId="0" fontId="47" fillId="0" borderId="12" xfId="61" applyFont="1" applyFill="1" applyBorder="1" applyAlignment="1">
      <alignment vertical="center"/>
    </xf>
    <xf numFmtId="49" fontId="29" fillId="0" borderId="12" xfId="0" applyNumberFormat="1" applyFont="1" applyFill="1" applyBorder="1" applyAlignment="1">
      <alignment horizontal="left" vertical="center"/>
    </xf>
    <xf numFmtId="49" fontId="3" fillId="0" borderId="12" xfId="44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7.28125" style="0" bestFit="1" customWidth="1"/>
    <col min="2" max="2" width="50.00390625" style="0" bestFit="1" customWidth="1"/>
    <col min="3" max="3" width="19.28125" style="0" bestFit="1" customWidth="1"/>
    <col min="4" max="4" width="11.8515625" style="0" customWidth="1"/>
    <col min="5" max="5" width="11.421875" style="0" customWidth="1"/>
    <col min="6" max="6" width="9.57421875" style="0" bestFit="1" customWidth="1"/>
    <col min="7" max="7" width="11.00390625" style="0" bestFit="1" customWidth="1"/>
    <col min="8" max="8" width="10.421875" style="0" bestFit="1" customWidth="1"/>
    <col min="9" max="9" width="12.8515625" style="0" customWidth="1"/>
    <col min="10" max="10" width="16.7109375" style="0" bestFit="1" customWidth="1"/>
    <col min="11" max="11" width="21.00390625" style="0" bestFit="1" customWidth="1"/>
  </cols>
  <sheetData>
    <row r="1" spans="1:9" ht="16.5" customHeight="1">
      <c r="A1" s="1" t="s">
        <v>82</v>
      </c>
      <c r="C1" s="1"/>
      <c r="H1" s="18"/>
      <c r="I1" s="5"/>
    </row>
    <row r="2" spans="1:9" ht="16.5" customHeight="1">
      <c r="A2" s="1" t="s">
        <v>102</v>
      </c>
      <c r="C2" s="1"/>
      <c r="H2" s="18"/>
      <c r="I2" s="5"/>
    </row>
    <row r="3" spans="2:9" ht="16.5" customHeight="1" thickBot="1">
      <c r="B3" s="1"/>
      <c r="C3" s="1"/>
      <c r="H3" s="18"/>
      <c r="I3" s="5"/>
    </row>
    <row r="4" spans="1:11" ht="12.75">
      <c r="A4" s="21" t="s">
        <v>68</v>
      </c>
      <c r="B4" s="2" t="s">
        <v>81</v>
      </c>
      <c r="C4" s="2" t="s">
        <v>19</v>
      </c>
      <c r="D4" s="2" t="s">
        <v>0</v>
      </c>
      <c r="E4" s="2" t="s">
        <v>13</v>
      </c>
      <c r="F4" s="2" t="s">
        <v>1</v>
      </c>
      <c r="G4" s="2" t="s">
        <v>2</v>
      </c>
      <c r="H4" s="2" t="s">
        <v>4</v>
      </c>
      <c r="I4" s="2" t="s">
        <v>6</v>
      </c>
      <c r="J4" s="10" t="s">
        <v>20</v>
      </c>
      <c r="K4" s="16" t="s">
        <v>21</v>
      </c>
    </row>
    <row r="5" spans="1:11" ht="12" customHeight="1" thickBot="1">
      <c r="A5" s="22"/>
      <c r="B5" s="3"/>
      <c r="C5" s="3"/>
      <c r="D5" s="3" t="s">
        <v>8</v>
      </c>
      <c r="E5" s="3">
        <v>22</v>
      </c>
      <c r="F5" s="3"/>
      <c r="G5" s="3" t="s">
        <v>3</v>
      </c>
      <c r="H5" s="3" t="s">
        <v>5</v>
      </c>
      <c r="I5" s="3" t="s">
        <v>7</v>
      </c>
      <c r="J5" s="3"/>
      <c r="K5" s="15"/>
    </row>
    <row r="6" spans="1:11" ht="12" customHeight="1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24" customHeight="1">
      <c r="A7" s="91" t="s">
        <v>93</v>
      </c>
      <c r="B7" s="65" t="s">
        <v>103</v>
      </c>
      <c r="C7" s="66" t="s">
        <v>92</v>
      </c>
      <c r="D7" s="70">
        <v>870</v>
      </c>
      <c r="E7" s="70">
        <v>191.4</v>
      </c>
      <c r="F7" s="70"/>
      <c r="G7" s="70"/>
      <c r="H7" s="70"/>
      <c r="I7" s="70">
        <f>SUM(D7:H7)</f>
        <v>1061.4</v>
      </c>
      <c r="J7" s="94" t="s">
        <v>97</v>
      </c>
      <c r="K7" s="95" t="s">
        <v>94</v>
      </c>
    </row>
    <row r="8" spans="1:11" ht="24" customHeight="1">
      <c r="A8" s="20" t="s">
        <v>98</v>
      </c>
      <c r="B8" s="60" t="s">
        <v>99</v>
      </c>
      <c r="C8" s="67" t="s">
        <v>100</v>
      </c>
      <c r="D8" s="71">
        <v>3690</v>
      </c>
      <c r="E8" s="71">
        <v>811.8</v>
      </c>
      <c r="F8" s="71"/>
      <c r="G8" s="71"/>
      <c r="H8" s="71"/>
      <c r="I8" s="71">
        <f>SUM(D8:G8)</f>
        <v>4501.8</v>
      </c>
      <c r="J8" s="71" t="s">
        <v>101</v>
      </c>
      <c r="K8" s="87"/>
    </row>
    <row r="9" spans="1:11" ht="12" customHeight="1">
      <c r="A9" s="52" t="s">
        <v>70</v>
      </c>
      <c r="B9" s="24" t="s">
        <v>14</v>
      </c>
      <c r="C9" s="25" t="s">
        <v>22</v>
      </c>
      <c r="D9" s="26">
        <v>750</v>
      </c>
      <c r="E9" s="26">
        <v>171.6</v>
      </c>
      <c r="F9" s="26">
        <v>28</v>
      </c>
      <c r="G9" s="26">
        <v>30</v>
      </c>
      <c r="H9" s="26">
        <v>150</v>
      </c>
      <c r="I9" s="26">
        <f>SUM(D9+E9+F9+G9-H9)</f>
        <v>829.6</v>
      </c>
      <c r="J9" s="31" t="s">
        <v>60</v>
      </c>
      <c r="K9" s="23"/>
    </row>
    <row r="10" spans="1:11" ht="22.5">
      <c r="A10" s="28" t="s">
        <v>23</v>
      </c>
      <c r="B10" s="24" t="s">
        <v>14</v>
      </c>
      <c r="C10" s="25" t="s">
        <v>22</v>
      </c>
      <c r="D10" s="26">
        <v>3625</v>
      </c>
      <c r="E10" s="26">
        <v>829.4</v>
      </c>
      <c r="F10" s="26"/>
      <c r="G10" s="26">
        <v>145</v>
      </c>
      <c r="H10" s="26">
        <v>725</v>
      </c>
      <c r="I10" s="26">
        <f>SUM(D10+E10+G10-H10)</f>
        <v>3874.3999999999996</v>
      </c>
      <c r="J10" s="31" t="s">
        <v>60</v>
      </c>
      <c r="K10" s="23"/>
    </row>
    <row r="11" spans="1:11" ht="22.5">
      <c r="A11" s="54" t="s">
        <v>75</v>
      </c>
      <c r="B11" s="23" t="s">
        <v>24</v>
      </c>
      <c r="C11" s="29" t="s">
        <v>25</v>
      </c>
      <c r="D11" s="30">
        <v>10000</v>
      </c>
      <c r="E11" s="30">
        <v>2288</v>
      </c>
      <c r="F11" s="30"/>
      <c r="G11" s="30">
        <v>400</v>
      </c>
      <c r="H11" s="30">
        <v>2000</v>
      </c>
      <c r="I11" s="26">
        <f>SUM(D11+E11+G11-H11)</f>
        <v>10688</v>
      </c>
      <c r="J11" s="31" t="s">
        <v>60</v>
      </c>
      <c r="K11" s="23" t="s">
        <v>52</v>
      </c>
    </row>
    <row r="12" spans="1:11" ht="45">
      <c r="A12" s="54" t="s">
        <v>109</v>
      </c>
      <c r="B12" s="23" t="s">
        <v>24</v>
      </c>
      <c r="C12" s="29" t="s">
        <v>25</v>
      </c>
      <c r="D12" s="80">
        <v>20000</v>
      </c>
      <c r="E12" s="81">
        <v>4576</v>
      </c>
      <c r="F12" s="80"/>
      <c r="G12" s="80">
        <v>800</v>
      </c>
      <c r="H12" s="80"/>
      <c r="I12" s="80">
        <f>SUM(D12:H12)</f>
        <v>25376</v>
      </c>
      <c r="J12" s="82" t="s">
        <v>112</v>
      </c>
      <c r="K12" s="52" t="s">
        <v>108</v>
      </c>
    </row>
    <row r="13" spans="1:11" ht="33.75">
      <c r="A13" s="28" t="s">
        <v>65</v>
      </c>
      <c r="B13" s="23" t="s">
        <v>58</v>
      </c>
      <c r="C13" s="32" t="s">
        <v>59</v>
      </c>
      <c r="D13" s="30">
        <v>2100</v>
      </c>
      <c r="E13" s="30">
        <v>462</v>
      </c>
      <c r="F13" s="30"/>
      <c r="G13" s="30"/>
      <c r="H13" s="30"/>
      <c r="I13" s="26">
        <f>SUM(D13:H13)</f>
        <v>2562</v>
      </c>
      <c r="J13" s="56" t="s">
        <v>76</v>
      </c>
      <c r="K13" s="55" t="s">
        <v>74</v>
      </c>
    </row>
    <row r="14" spans="1:11" ht="22.5">
      <c r="A14" s="92" t="s">
        <v>73</v>
      </c>
      <c r="B14" s="23" t="s">
        <v>26</v>
      </c>
      <c r="C14" s="29" t="s">
        <v>27</v>
      </c>
      <c r="D14" s="30">
        <v>6815.5</v>
      </c>
      <c r="E14" s="30">
        <v>1559.4</v>
      </c>
      <c r="F14" s="30"/>
      <c r="G14" s="30">
        <v>272.62</v>
      </c>
      <c r="H14" s="30">
        <v>1363.1</v>
      </c>
      <c r="I14" s="26">
        <f>SUM(D14+E14+G14-H14)</f>
        <v>7284.42</v>
      </c>
      <c r="J14" s="27" t="s">
        <v>41</v>
      </c>
      <c r="K14" s="33" t="s">
        <v>53</v>
      </c>
    </row>
    <row r="15" spans="1:11" ht="22.5">
      <c r="A15" s="92" t="s">
        <v>84</v>
      </c>
      <c r="B15" s="60" t="s">
        <v>85</v>
      </c>
      <c r="C15" s="61" t="s">
        <v>86</v>
      </c>
      <c r="D15" s="62">
        <v>3806.5</v>
      </c>
      <c r="E15" s="62"/>
      <c r="F15" s="62"/>
      <c r="G15" s="62">
        <v>152.26</v>
      </c>
      <c r="H15" s="62"/>
      <c r="I15" s="62">
        <f>SUM(D15+E15+F15+G15-H15)</f>
        <v>3958.76</v>
      </c>
      <c r="J15" s="71" t="s">
        <v>116</v>
      </c>
      <c r="K15" s="88" t="s">
        <v>117</v>
      </c>
    </row>
    <row r="16" spans="1:11" ht="45">
      <c r="A16" s="83" t="s">
        <v>114</v>
      </c>
      <c r="B16" s="84" t="s">
        <v>110</v>
      </c>
      <c r="C16" s="84" t="s">
        <v>111</v>
      </c>
      <c r="D16" s="85">
        <v>3600</v>
      </c>
      <c r="E16" s="85">
        <v>823.68</v>
      </c>
      <c r="F16" s="85"/>
      <c r="G16" s="85">
        <v>144</v>
      </c>
      <c r="H16" s="85"/>
      <c r="I16" s="85">
        <f>SUM(D16:H16)</f>
        <v>4567.68</v>
      </c>
      <c r="J16" s="86" t="s">
        <v>112</v>
      </c>
      <c r="K16" s="52" t="s">
        <v>113</v>
      </c>
    </row>
    <row r="17" spans="1:11" ht="22.5">
      <c r="A17" s="64" t="s">
        <v>89</v>
      </c>
      <c r="B17" s="60" t="s">
        <v>87</v>
      </c>
      <c r="C17" s="61" t="s">
        <v>88</v>
      </c>
      <c r="D17" s="62">
        <v>200</v>
      </c>
      <c r="E17" s="62">
        <v>44</v>
      </c>
      <c r="F17" s="62"/>
      <c r="G17" s="62"/>
      <c r="H17" s="62"/>
      <c r="I17" s="62">
        <f>SUM(D17+E17+F17+G17-H17)</f>
        <v>244</v>
      </c>
      <c r="J17" s="63" t="s">
        <v>90</v>
      </c>
      <c r="K17" s="50" t="s">
        <v>91</v>
      </c>
    </row>
    <row r="18" spans="1:11" ht="12.75">
      <c r="A18" s="20" t="s">
        <v>118</v>
      </c>
      <c r="B18" s="23" t="s">
        <v>9</v>
      </c>
      <c r="C18" s="29" t="s">
        <v>28</v>
      </c>
      <c r="D18" s="30">
        <v>5000</v>
      </c>
      <c r="E18" s="30">
        <v>1144</v>
      </c>
      <c r="F18" s="30"/>
      <c r="G18" s="30">
        <v>200</v>
      </c>
      <c r="H18" s="30">
        <v>1000</v>
      </c>
      <c r="I18" s="26">
        <f>SUM(D18+E18+G18-H18)</f>
        <v>5344</v>
      </c>
      <c r="J18" s="27" t="s">
        <v>63</v>
      </c>
      <c r="K18" s="33" t="s">
        <v>64</v>
      </c>
    </row>
    <row r="19" spans="1:11" ht="22.5">
      <c r="A19" s="35" t="s">
        <v>61</v>
      </c>
      <c r="B19" s="36" t="s">
        <v>48</v>
      </c>
      <c r="C19" s="37" t="s">
        <v>49</v>
      </c>
      <c r="D19" s="26">
        <v>1172</v>
      </c>
      <c r="E19" s="26">
        <v>257.84</v>
      </c>
      <c r="F19" s="26"/>
      <c r="G19" s="26"/>
      <c r="H19" s="26"/>
      <c r="I19" s="26">
        <f>SUM(D19:H19)</f>
        <v>1429.84</v>
      </c>
      <c r="J19" s="27" t="s">
        <v>50</v>
      </c>
      <c r="K19" s="33" t="s">
        <v>51</v>
      </c>
    </row>
    <row r="20" spans="1:11" ht="22.5">
      <c r="A20" s="35" t="s">
        <v>61</v>
      </c>
      <c r="B20" s="36" t="s">
        <v>48</v>
      </c>
      <c r="C20" s="37" t="s">
        <v>49</v>
      </c>
      <c r="D20" s="26">
        <v>2000</v>
      </c>
      <c r="E20" s="26">
        <v>440</v>
      </c>
      <c r="F20" s="26"/>
      <c r="G20" s="26"/>
      <c r="H20" s="26"/>
      <c r="I20" s="26">
        <f>SUM(D20:H20)</f>
        <v>2440</v>
      </c>
      <c r="J20" s="51" t="s">
        <v>96</v>
      </c>
      <c r="K20" s="50" t="s">
        <v>95</v>
      </c>
    </row>
    <row r="21" spans="1:11" ht="56.25">
      <c r="A21" s="20" t="s">
        <v>66</v>
      </c>
      <c r="B21" s="38" t="s">
        <v>10</v>
      </c>
      <c r="C21" s="39" t="s">
        <v>30</v>
      </c>
      <c r="D21" s="40">
        <v>5200</v>
      </c>
      <c r="E21" s="40">
        <v>1189.76</v>
      </c>
      <c r="F21" s="40">
        <v>310.15</v>
      </c>
      <c r="G21" s="40">
        <v>208</v>
      </c>
      <c r="H21" s="40">
        <v>1040</v>
      </c>
      <c r="I21" s="40">
        <f>SUM(D21+E21+F21+G21-H21)</f>
        <v>5867.91</v>
      </c>
      <c r="J21" s="27" t="s">
        <v>41</v>
      </c>
      <c r="K21" s="23"/>
    </row>
    <row r="22" spans="1:11" ht="12.75">
      <c r="A22" s="23" t="s">
        <v>38</v>
      </c>
      <c r="B22" s="36" t="s">
        <v>15</v>
      </c>
      <c r="C22" s="41" t="s">
        <v>29</v>
      </c>
      <c r="D22" s="26">
        <v>1600</v>
      </c>
      <c r="E22" s="26">
        <v>366.08</v>
      </c>
      <c r="F22" s="26"/>
      <c r="G22" s="26">
        <v>64</v>
      </c>
      <c r="H22" s="26">
        <v>320</v>
      </c>
      <c r="I22" s="26">
        <f>SUM(D22+E22+G22-H22)</f>
        <v>1710.08</v>
      </c>
      <c r="J22" s="27" t="s">
        <v>41</v>
      </c>
      <c r="K22" s="23" t="s">
        <v>54</v>
      </c>
    </row>
    <row r="23" spans="1:11" ht="22.5">
      <c r="A23" s="52" t="s">
        <v>79</v>
      </c>
      <c r="B23" s="48" t="s">
        <v>77</v>
      </c>
      <c r="C23" s="41">
        <v>2177781206</v>
      </c>
      <c r="D23" s="26">
        <v>4000</v>
      </c>
      <c r="E23" s="26">
        <v>913.51</v>
      </c>
      <c r="F23" s="26">
        <v>152.3</v>
      </c>
      <c r="G23" s="26"/>
      <c r="H23" s="26"/>
      <c r="I23" s="26">
        <f>SUM(D23:H23)</f>
        <v>5065.81</v>
      </c>
      <c r="J23" s="27" t="s">
        <v>80</v>
      </c>
      <c r="K23" s="54" t="s">
        <v>78</v>
      </c>
    </row>
    <row r="24" spans="1:11" ht="12.75">
      <c r="A24" s="19" t="s">
        <v>67</v>
      </c>
      <c r="B24" s="36" t="s">
        <v>17</v>
      </c>
      <c r="C24" s="41" t="s">
        <v>32</v>
      </c>
      <c r="D24" s="26">
        <v>2000</v>
      </c>
      <c r="E24" s="26">
        <v>457.6</v>
      </c>
      <c r="F24" s="26"/>
      <c r="G24" s="26">
        <v>80</v>
      </c>
      <c r="H24" s="26">
        <v>400</v>
      </c>
      <c r="I24" s="26">
        <f>SUM(D24+E24+G24-H24)</f>
        <v>2137.6</v>
      </c>
      <c r="J24" s="27"/>
      <c r="K24" s="89" t="s">
        <v>69</v>
      </c>
    </row>
    <row r="25" spans="1:11" ht="15">
      <c r="A25" s="36" t="s">
        <v>62</v>
      </c>
      <c r="B25" s="42" t="s">
        <v>39</v>
      </c>
      <c r="C25" s="37" t="s">
        <v>40</v>
      </c>
      <c r="D25" s="26">
        <v>8200</v>
      </c>
      <c r="E25" s="26">
        <v>1804</v>
      </c>
      <c r="F25" s="26"/>
      <c r="G25" s="26"/>
      <c r="H25" s="26"/>
      <c r="I25" s="26">
        <f>SUM(D25:H25)</f>
        <v>10004</v>
      </c>
      <c r="J25" s="27" t="s">
        <v>41</v>
      </c>
      <c r="K25" s="33" t="s">
        <v>47</v>
      </c>
    </row>
    <row r="26" spans="1:11" ht="15">
      <c r="A26" s="36" t="s">
        <v>42</v>
      </c>
      <c r="B26" s="42" t="s">
        <v>39</v>
      </c>
      <c r="C26" s="37" t="s">
        <v>40</v>
      </c>
      <c r="D26" s="26">
        <v>1700</v>
      </c>
      <c r="E26" s="26">
        <v>374</v>
      </c>
      <c r="F26" s="26"/>
      <c r="G26" s="26"/>
      <c r="H26" s="26"/>
      <c r="I26" s="26">
        <f>SUM(D26:H26)</f>
        <v>2074</v>
      </c>
      <c r="J26" s="27" t="s">
        <v>43</v>
      </c>
      <c r="K26" s="33" t="s">
        <v>46</v>
      </c>
    </row>
    <row r="27" spans="1:11" ht="15">
      <c r="A27" s="36" t="s">
        <v>44</v>
      </c>
      <c r="B27" s="42" t="s">
        <v>39</v>
      </c>
      <c r="C27" s="37" t="s">
        <v>40</v>
      </c>
      <c r="D27" s="26">
        <v>2210</v>
      </c>
      <c r="E27" s="26">
        <v>486.2</v>
      </c>
      <c r="F27" s="26"/>
      <c r="G27" s="26"/>
      <c r="H27" s="26"/>
      <c r="I27" s="26">
        <f>SUM(D27:H27)</f>
        <v>2696.2</v>
      </c>
      <c r="J27" s="27" t="s">
        <v>41</v>
      </c>
      <c r="K27" s="33" t="s">
        <v>45</v>
      </c>
    </row>
    <row r="28" spans="1:11" ht="56.25">
      <c r="A28" s="20" t="s">
        <v>66</v>
      </c>
      <c r="B28" s="36" t="s">
        <v>11</v>
      </c>
      <c r="C28" s="41" t="s">
        <v>33</v>
      </c>
      <c r="D28" s="26">
        <v>3390</v>
      </c>
      <c r="E28" s="26">
        <v>775.62</v>
      </c>
      <c r="F28" s="26"/>
      <c r="G28" s="26">
        <v>135.6</v>
      </c>
      <c r="H28" s="26">
        <v>678</v>
      </c>
      <c r="I28" s="26">
        <f>SUM(D28+E28+G28-H28)</f>
        <v>3623.2200000000003</v>
      </c>
      <c r="J28" s="27" t="s">
        <v>41</v>
      </c>
      <c r="K28" s="23" t="s">
        <v>55</v>
      </c>
    </row>
    <row r="29" spans="1:11" ht="33.75" customHeight="1">
      <c r="A29" s="23" t="s">
        <v>34</v>
      </c>
      <c r="B29" s="36" t="s">
        <v>11</v>
      </c>
      <c r="C29" s="41" t="s">
        <v>33</v>
      </c>
      <c r="D29" s="26">
        <v>3680</v>
      </c>
      <c r="E29" s="26">
        <v>841.98</v>
      </c>
      <c r="F29" s="26"/>
      <c r="G29" s="26">
        <v>147.2</v>
      </c>
      <c r="H29" s="26">
        <v>736</v>
      </c>
      <c r="I29" s="26">
        <f>SUM(D29+E29+G29-H29)</f>
        <v>3933.1799999999994</v>
      </c>
      <c r="J29" s="53">
        <v>42065</v>
      </c>
      <c r="K29" s="23"/>
    </row>
    <row r="30" spans="1:11" ht="12.75" hidden="1">
      <c r="A30" s="43"/>
      <c r="B30" s="44"/>
      <c r="C30" s="45"/>
      <c r="D30" s="46"/>
      <c r="E30" s="46"/>
      <c r="F30" s="46"/>
      <c r="G30" s="46"/>
      <c r="H30" s="46"/>
      <c r="I30" s="26"/>
      <c r="J30" s="27"/>
      <c r="K30" s="47"/>
    </row>
    <row r="31" spans="1:11" ht="1.5" customHeight="1" hidden="1">
      <c r="A31" s="48"/>
      <c r="B31" s="36"/>
      <c r="C31" s="41"/>
      <c r="D31" s="26"/>
      <c r="E31" s="26"/>
      <c r="F31" s="26"/>
      <c r="G31" s="26"/>
      <c r="H31" s="26"/>
      <c r="I31" s="26"/>
      <c r="J31" s="27"/>
      <c r="K31" s="33"/>
    </row>
    <row r="32" spans="1:11" ht="19.5" customHeight="1">
      <c r="A32" s="54" t="s">
        <v>72</v>
      </c>
      <c r="B32" s="52" t="s">
        <v>83</v>
      </c>
      <c r="C32" s="29" t="s">
        <v>37</v>
      </c>
      <c r="D32" s="30">
        <v>2200</v>
      </c>
      <c r="E32" s="30">
        <v>508.2</v>
      </c>
      <c r="F32" s="30"/>
      <c r="G32" s="30">
        <v>110</v>
      </c>
      <c r="H32" s="30">
        <v>440</v>
      </c>
      <c r="I32" s="26">
        <f>SUM(D32+E32+G32-H32)</f>
        <v>2378.2</v>
      </c>
      <c r="J32" s="53">
        <v>42033</v>
      </c>
      <c r="K32" s="34"/>
    </row>
    <row r="33" spans="1:11" ht="12.75">
      <c r="A33" s="23" t="s">
        <v>35</v>
      </c>
      <c r="B33" s="23" t="s">
        <v>16</v>
      </c>
      <c r="C33" s="29" t="s">
        <v>36</v>
      </c>
      <c r="D33" s="30">
        <v>190</v>
      </c>
      <c r="E33" s="30">
        <v>43.89</v>
      </c>
      <c r="F33" s="30"/>
      <c r="G33" s="30">
        <v>9.5</v>
      </c>
      <c r="H33" s="30">
        <v>38</v>
      </c>
      <c r="I33" s="26">
        <f>SUM(D33+E33+G33-H33)</f>
        <v>205.39</v>
      </c>
      <c r="J33" s="27" t="s">
        <v>56</v>
      </c>
      <c r="K33" s="33" t="s">
        <v>57</v>
      </c>
    </row>
    <row r="34" spans="1:11" ht="22.5">
      <c r="A34" s="19" t="s">
        <v>104</v>
      </c>
      <c r="B34" s="60" t="s">
        <v>105</v>
      </c>
      <c r="C34" s="67" t="s">
        <v>115</v>
      </c>
      <c r="D34" s="62">
        <v>600</v>
      </c>
      <c r="E34" s="62"/>
      <c r="F34" s="68"/>
      <c r="G34" s="68"/>
      <c r="H34" s="62">
        <v>120</v>
      </c>
      <c r="I34" s="62">
        <f>SUM(D34+E34+F34+G34-H34)</f>
        <v>480</v>
      </c>
      <c r="J34" s="69" t="s">
        <v>107</v>
      </c>
      <c r="K34" s="90" t="s">
        <v>106</v>
      </c>
    </row>
    <row r="35" spans="1:11" ht="56.25">
      <c r="A35" s="20" t="s">
        <v>66</v>
      </c>
      <c r="B35" s="36" t="s">
        <v>12</v>
      </c>
      <c r="C35" s="37" t="s">
        <v>31</v>
      </c>
      <c r="D35" s="26">
        <v>16560</v>
      </c>
      <c r="E35" s="26">
        <v>3788.93</v>
      </c>
      <c r="F35" s="26">
        <v>4.14</v>
      </c>
      <c r="G35" s="26">
        <v>662.4</v>
      </c>
      <c r="H35" s="26">
        <v>3312</v>
      </c>
      <c r="I35" s="40">
        <f>SUM(D35+E35+F35+G35-H35)</f>
        <v>17703.47</v>
      </c>
      <c r="J35" s="27" t="s">
        <v>41</v>
      </c>
      <c r="K35" s="36"/>
    </row>
    <row r="36" spans="1:11" ht="12.75">
      <c r="A36" s="93" t="s">
        <v>67</v>
      </c>
      <c r="B36" s="24" t="s">
        <v>18</v>
      </c>
      <c r="C36" s="25">
        <v>13246100153</v>
      </c>
      <c r="D36" s="49">
        <v>6365.25</v>
      </c>
      <c r="E36" s="49">
        <v>1456.37</v>
      </c>
      <c r="F36" s="49"/>
      <c r="G36" s="49">
        <v>254.61</v>
      </c>
      <c r="H36" s="49">
        <v>1273.05</v>
      </c>
      <c r="I36" s="49">
        <v>6803.18</v>
      </c>
      <c r="J36" s="53" t="s">
        <v>71</v>
      </c>
      <c r="K36" s="89" t="s">
        <v>69</v>
      </c>
    </row>
    <row r="37" spans="1:11" ht="15">
      <c r="A37" s="7"/>
      <c r="B37" s="17"/>
      <c r="C37" s="6"/>
      <c r="D37" s="13"/>
      <c r="E37" s="13"/>
      <c r="F37" s="13"/>
      <c r="G37" s="13"/>
      <c r="H37" s="13"/>
      <c r="I37" s="13"/>
      <c r="J37" s="11"/>
      <c r="K37" s="14"/>
    </row>
    <row r="38" spans="1:11" ht="12.75">
      <c r="A38" s="72"/>
      <c r="B38" s="73"/>
      <c r="C38" s="74"/>
      <c r="D38" s="13"/>
      <c r="E38" s="12"/>
      <c r="F38" s="13"/>
      <c r="G38" s="13"/>
      <c r="H38" s="13"/>
      <c r="I38" s="13"/>
      <c r="J38" s="75"/>
      <c r="K38" s="78"/>
    </row>
    <row r="39" spans="1:25" ht="12.75">
      <c r="A39" s="76"/>
      <c r="B39" s="9"/>
      <c r="C39" s="9"/>
      <c r="D39" s="77"/>
      <c r="E39" s="77"/>
      <c r="F39" s="77"/>
      <c r="G39" s="77"/>
      <c r="H39" s="77"/>
      <c r="I39" s="77"/>
      <c r="J39" s="79"/>
      <c r="K39" s="7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ht="12.75"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ht="12.75"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ht="12.75"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2.75"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ht="12.75"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2.75"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ht="12.75"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ht="12.75"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ht="12.75"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ht="12.75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PageLayoutView="0" workbookViewId="0" topLeftCell="A19">
      <selection activeCell="B24" sqref="B24"/>
    </sheetView>
  </sheetViews>
  <sheetFormatPr defaultColWidth="9.140625" defaultRowHeight="12.75"/>
  <cols>
    <col min="1" max="1" width="27.28125" style="0" bestFit="1" customWidth="1"/>
    <col min="2" max="2" width="50.00390625" style="0" bestFit="1" customWidth="1"/>
    <col min="3" max="3" width="19.28125" style="0" bestFit="1" customWidth="1"/>
    <col min="4" max="4" width="11.8515625" style="0" customWidth="1"/>
    <col min="5" max="5" width="11.421875" style="0" customWidth="1"/>
    <col min="6" max="6" width="10.421875" style="0" bestFit="1" customWidth="1"/>
    <col min="7" max="7" width="11.140625" style="0" bestFit="1" customWidth="1"/>
    <col min="8" max="8" width="11.421875" style="0" bestFit="1" customWidth="1"/>
    <col min="9" max="9" width="12.8515625" style="0" customWidth="1"/>
    <col min="10" max="10" width="18.140625" style="0" bestFit="1" customWidth="1"/>
    <col min="11" max="11" width="21.00390625" style="0" bestFit="1" customWidth="1"/>
  </cols>
  <sheetData>
    <row r="1" spans="1:9" ht="16.5" customHeight="1">
      <c r="A1" s="1" t="s">
        <v>82</v>
      </c>
      <c r="C1" s="1"/>
      <c r="H1" s="18"/>
      <c r="I1" s="5"/>
    </row>
    <row r="2" spans="1:9" ht="16.5" customHeight="1">
      <c r="A2" s="1" t="s">
        <v>145</v>
      </c>
      <c r="C2" s="1"/>
      <c r="H2" s="18"/>
      <c r="I2" s="5"/>
    </row>
    <row r="3" spans="2:9" ht="16.5" customHeight="1" thickBot="1">
      <c r="B3" s="1"/>
      <c r="C3" s="1"/>
      <c r="H3" s="18"/>
      <c r="I3" s="5"/>
    </row>
    <row r="4" spans="1:11" ht="12.75">
      <c r="A4" s="21" t="s">
        <v>68</v>
      </c>
      <c r="B4" s="2" t="s">
        <v>81</v>
      </c>
      <c r="C4" s="2" t="s">
        <v>19</v>
      </c>
      <c r="D4" s="2" t="s">
        <v>0</v>
      </c>
      <c r="E4" s="2" t="s">
        <v>13</v>
      </c>
      <c r="F4" s="2" t="s">
        <v>1</v>
      </c>
      <c r="G4" s="2" t="s">
        <v>2</v>
      </c>
      <c r="H4" s="2" t="s">
        <v>4</v>
      </c>
      <c r="I4" s="2" t="s">
        <v>6</v>
      </c>
      <c r="J4" s="10" t="s">
        <v>20</v>
      </c>
      <c r="K4" s="16" t="s">
        <v>21</v>
      </c>
    </row>
    <row r="5" spans="1:11" ht="12" customHeight="1" thickBot="1">
      <c r="A5" s="22"/>
      <c r="B5" s="3"/>
      <c r="C5" s="3"/>
      <c r="D5" s="3" t="s">
        <v>8</v>
      </c>
      <c r="E5" s="3">
        <v>22</v>
      </c>
      <c r="F5" s="3"/>
      <c r="G5" s="3" t="s">
        <v>3</v>
      </c>
      <c r="H5" s="3" t="s">
        <v>5</v>
      </c>
      <c r="I5" s="3" t="s">
        <v>7</v>
      </c>
      <c r="J5" s="3"/>
      <c r="K5" s="15"/>
    </row>
    <row r="6" spans="1:11" ht="12" customHeight="1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24" customHeight="1" thickBot="1">
      <c r="A7" s="91" t="s">
        <v>93</v>
      </c>
      <c r="B7" s="65" t="s">
        <v>103</v>
      </c>
      <c r="C7" s="66" t="s">
        <v>92</v>
      </c>
      <c r="D7" s="70">
        <v>870</v>
      </c>
      <c r="E7" s="70">
        <v>191.4</v>
      </c>
      <c r="F7" s="70"/>
      <c r="G7" s="70"/>
      <c r="H7" s="70"/>
      <c r="I7" s="70">
        <f>SUM(D7:H7)</f>
        <v>1061.4</v>
      </c>
      <c r="J7" s="94" t="s">
        <v>97</v>
      </c>
      <c r="K7" s="103" t="s">
        <v>94</v>
      </c>
    </row>
    <row r="8" spans="1:11" ht="36.75" customHeight="1">
      <c r="A8" s="101" t="s">
        <v>130</v>
      </c>
      <c r="B8" s="65" t="s">
        <v>103</v>
      </c>
      <c r="C8" s="66" t="s">
        <v>92</v>
      </c>
      <c r="D8" s="70">
        <v>960</v>
      </c>
      <c r="E8" s="70">
        <v>211.2</v>
      </c>
      <c r="F8" s="70"/>
      <c r="G8" s="70"/>
      <c r="H8" s="70"/>
      <c r="I8" s="70">
        <f>SUM(D8:H8)</f>
        <v>1171.2</v>
      </c>
      <c r="J8" s="102" t="s">
        <v>156</v>
      </c>
      <c r="K8" s="103" t="s">
        <v>157</v>
      </c>
    </row>
    <row r="9" spans="1:11" ht="24" customHeight="1">
      <c r="A9" s="20" t="s">
        <v>98</v>
      </c>
      <c r="B9" s="60" t="s">
        <v>99</v>
      </c>
      <c r="C9" s="67" t="s">
        <v>100</v>
      </c>
      <c r="D9" s="71">
        <v>7665</v>
      </c>
      <c r="E9" s="71">
        <v>1686.3</v>
      </c>
      <c r="F9" s="71"/>
      <c r="G9" s="71"/>
      <c r="H9" s="71"/>
      <c r="I9" s="71">
        <f>SUM(D9:G9)</f>
        <v>9351.3</v>
      </c>
      <c r="J9" s="71" t="s">
        <v>101</v>
      </c>
      <c r="K9" s="87"/>
    </row>
    <row r="10" spans="1:11" ht="12" customHeight="1">
      <c r="A10" s="52" t="s">
        <v>70</v>
      </c>
      <c r="B10" s="24" t="s">
        <v>14</v>
      </c>
      <c r="C10" s="25" t="s">
        <v>22</v>
      </c>
      <c r="D10" s="26">
        <v>750</v>
      </c>
      <c r="E10" s="26">
        <v>171.6</v>
      </c>
      <c r="F10" s="26">
        <v>28</v>
      </c>
      <c r="G10" s="26">
        <v>30</v>
      </c>
      <c r="H10" s="26">
        <v>150</v>
      </c>
      <c r="I10" s="26">
        <f>SUM(D10+E10+F10+G10-H10)</f>
        <v>829.6</v>
      </c>
      <c r="J10" s="31" t="s">
        <v>60</v>
      </c>
      <c r="K10" s="23"/>
    </row>
    <row r="11" spans="1:11" ht="25.5">
      <c r="A11" s="104" t="s">
        <v>23</v>
      </c>
      <c r="B11" s="105" t="s">
        <v>14</v>
      </c>
      <c r="C11" s="105" t="s">
        <v>22</v>
      </c>
      <c r="D11" s="106">
        <v>16800</v>
      </c>
      <c r="E11" s="106">
        <v>3843.84</v>
      </c>
      <c r="F11" s="106"/>
      <c r="G11" s="106">
        <v>672</v>
      </c>
      <c r="H11" s="106">
        <v>3360</v>
      </c>
      <c r="I11" s="106">
        <f>SUM(D11+E11+G11-H11)</f>
        <v>17955.84</v>
      </c>
      <c r="J11" s="107" t="s">
        <v>60</v>
      </c>
      <c r="K11" s="108" t="s">
        <v>119</v>
      </c>
    </row>
    <row r="12" spans="1:11" ht="22.5">
      <c r="A12" s="54" t="s">
        <v>75</v>
      </c>
      <c r="B12" s="23" t="s">
        <v>24</v>
      </c>
      <c r="C12" s="29" t="s">
        <v>25</v>
      </c>
      <c r="D12" s="30">
        <v>10000</v>
      </c>
      <c r="E12" s="30">
        <v>2288</v>
      </c>
      <c r="F12" s="30"/>
      <c r="G12" s="30">
        <v>400</v>
      </c>
      <c r="H12" s="30">
        <v>2000</v>
      </c>
      <c r="I12" s="26">
        <f>SUM(D12+E12+G12-H12)</f>
        <v>10688</v>
      </c>
      <c r="J12" s="31" t="s">
        <v>60</v>
      </c>
      <c r="K12" s="23" t="s">
        <v>52</v>
      </c>
    </row>
    <row r="13" spans="1:11" ht="45">
      <c r="A13" s="54" t="s">
        <v>109</v>
      </c>
      <c r="B13" s="23" t="s">
        <v>24</v>
      </c>
      <c r="C13" s="29" t="s">
        <v>25</v>
      </c>
      <c r="D13" s="80">
        <v>20000</v>
      </c>
      <c r="E13" s="81">
        <v>4576</v>
      </c>
      <c r="F13" s="80"/>
      <c r="G13" s="80">
        <v>800</v>
      </c>
      <c r="H13" s="80"/>
      <c r="I13" s="80">
        <f>SUM(D13:H13)</f>
        <v>25376</v>
      </c>
      <c r="J13" s="31" t="s">
        <v>60</v>
      </c>
      <c r="K13" s="52" t="s">
        <v>108</v>
      </c>
    </row>
    <row r="14" spans="1:11" ht="33.75">
      <c r="A14" s="28" t="s">
        <v>65</v>
      </c>
      <c r="B14" s="23" t="s">
        <v>58</v>
      </c>
      <c r="C14" s="32" t="s">
        <v>59</v>
      </c>
      <c r="D14" s="30">
        <v>2100</v>
      </c>
      <c r="E14" s="30">
        <v>462</v>
      </c>
      <c r="F14" s="30"/>
      <c r="G14" s="30"/>
      <c r="H14" s="30"/>
      <c r="I14" s="26">
        <f>SUM(D14:H14)</f>
        <v>2562</v>
      </c>
      <c r="J14" s="56" t="s">
        <v>76</v>
      </c>
      <c r="K14" s="55" t="s">
        <v>74</v>
      </c>
    </row>
    <row r="15" spans="1:11" ht="33.75">
      <c r="A15" s="28" t="s">
        <v>65</v>
      </c>
      <c r="B15" s="23" t="s">
        <v>58</v>
      </c>
      <c r="C15" s="32" t="s">
        <v>59</v>
      </c>
      <c r="D15" s="30">
        <v>1077</v>
      </c>
      <c r="E15" s="30">
        <v>236.94</v>
      </c>
      <c r="F15" s="30"/>
      <c r="G15" s="30"/>
      <c r="H15" s="30"/>
      <c r="I15" s="26">
        <f>SUM(D15:H15)</f>
        <v>1313.94</v>
      </c>
      <c r="J15" s="110" t="s">
        <v>173</v>
      </c>
      <c r="K15" s="52" t="s">
        <v>174</v>
      </c>
    </row>
    <row r="16" spans="1:11" ht="22.5">
      <c r="A16" s="92" t="s">
        <v>73</v>
      </c>
      <c r="B16" s="23" t="s">
        <v>26</v>
      </c>
      <c r="C16" s="29" t="s">
        <v>27</v>
      </c>
      <c r="D16" s="30">
        <v>12870.5</v>
      </c>
      <c r="E16" s="30">
        <v>2944.78</v>
      </c>
      <c r="F16" s="30"/>
      <c r="G16" s="30">
        <v>514.82</v>
      </c>
      <c r="H16" s="30">
        <v>2574.1</v>
      </c>
      <c r="I16" s="26">
        <f>SUM(D16+E16+G16-H16)</f>
        <v>13756</v>
      </c>
      <c r="J16" s="27" t="s">
        <v>41</v>
      </c>
      <c r="K16" s="33" t="s">
        <v>53</v>
      </c>
    </row>
    <row r="17" spans="1:11" ht="22.5">
      <c r="A17" s="92" t="s">
        <v>84</v>
      </c>
      <c r="B17" s="60" t="s">
        <v>85</v>
      </c>
      <c r="C17" s="61" t="s">
        <v>86</v>
      </c>
      <c r="D17" s="62">
        <v>3806.5</v>
      </c>
      <c r="E17" s="62"/>
      <c r="F17" s="62"/>
      <c r="G17" s="62">
        <v>152.26</v>
      </c>
      <c r="H17" s="62"/>
      <c r="I17" s="62">
        <f>SUM(D17+E17+F17+G17-H17)</f>
        <v>3958.76</v>
      </c>
      <c r="J17" s="71" t="s">
        <v>116</v>
      </c>
      <c r="K17" s="88" t="s">
        <v>117</v>
      </c>
    </row>
    <row r="18" spans="1:11" ht="45">
      <c r="A18" s="83" t="s">
        <v>114</v>
      </c>
      <c r="B18" s="84" t="s">
        <v>110</v>
      </c>
      <c r="C18" s="84" t="s">
        <v>111</v>
      </c>
      <c r="D18" s="85">
        <v>3600</v>
      </c>
      <c r="E18" s="85">
        <v>823.68</v>
      </c>
      <c r="F18" s="85"/>
      <c r="G18" s="85">
        <v>144</v>
      </c>
      <c r="H18" s="85"/>
      <c r="I18" s="85">
        <f>SUM(D18:H18)</f>
        <v>4567.68</v>
      </c>
      <c r="J18" s="31" t="s">
        <v>60</v>
      </c>
      <c r="K18" s="52" t="s">
        <v>113</v>
      </c>
    </row>
    <row r="19" spans="1:11" ht="22.5">
      <c r="A19" s="64" t="s">
        <v>89</v>
      </c>
      <c r="B19" s="60" t="s">
        <v>87</v>
      </c>
      <c r="C19" s="61" t="s">
        <v>88</v>
      </c>
      <c r="D19" s="62">
        <v>200</v>
      </c>
      <c r="E19" s="62">
        <v>44</v>
      </c>
      <c r="F19" s="62"/>
      <c r="G19" s="62"/>
      <c r="H19" s="62"/>
      <c r="I19" s="62">
        <f>SUM(D19+E19+F19+G19-H19)</f>
        <v>244</v>
      </c>
      <c r="J19" s="63" t="s">
        <v>90</v>
      </c>
      <c r="K19" s="50" t="s">
        <v>91</v>
      </c>
    </row>
    <row r="20" spans="1:11" ht="12.75">
      <c r="A20" s="20" t="s">
        <v>158</v>
      </c>
      <c r="B20" s="23" t="s">
        <v>9</v>
      </c>
      <c r="C20" s="29" t="s">
        <v>28</v>
      </c>
      <c r="D20" s="30">
        <v>5000</v>
      </c>
      <c r="E20" s="30">
        <v>1144</v>
      </c>
      <c r="F20" s="30"/>
      <c r="G20" s="30">
        <v>200</v>
      </c>
      <c r="H20" s="30">
        <v>1000</v>
      </c>
      <c r="I20" s="26">
        <f>SUM(D20+E20+G20-H20)</f>
        <v>5344</v>
      </c>
      <c r="J20" s="27" t="s">
        <v>63</v>
      </c>
      <c r="K20" s="33" t="s">
        <v>64</v>
      </c>
    </row>
    <row r="21" spans="1:11" ht="12.75">
      <c r="A21" s="20" t="s">
        <v>137</v>
      </c>
      <c r="B21" s="36" t="s">
        <v>9</v>
      </c>
      <c r="C21" s="41" t="s">
        <v>28</v>
      </c>
      <c r="D21" s="26">
        <v>7000</v>
      </c>
      <c r="E21" s="26">
        <v>1601.6</v>
      </c>
      <c r="F21" s="26"/>
      <c r="G21" s="26">
        <v>280</v>
      </c>
      <c r="H21" s="26">
        <v>1400</v>
      </c>
      <c r="I21" s="26">
        <f>SUM(D21+E21+G21-H21)</f>
        <v>7481.6</v>
      </c>
      <c r="J21" s="51" t="s">
        <v>126</v>
      </c>
      <c r="K21" s="33"/>
    </row>
    <row r="22" spans="1:11" ht="22.5">
      <c r="A22" s="35" t="s">
        <v>61</v>
      </c>
      <c r="B22" s="36" t="s">
        <v>48</v>
      </c>
      <c r="C22" s="37" t="s">
        <v>49</v>
      </c>
      <c r="D22" s="26">
        <v>1172</v>
      </c>
      <c r="E22" s="26">
        <v>257.84</v>
      </c>
      <c r="F22" s="26"/>
      <c r="G22" s="26"/>
      <c r="H22" s="26"/>
      <c r="I22" s="26">
        <f>SUM(D22:H22)</f>
        <v>1429.84</v>
      </c>
      <c r="J22" s="27" t="s">
        <v>50</v>
      </c>
      <c r="K22" s="33" t="s">
        <v>51</v>
      </c>
    </row>
    <row r="23" spans="1:11" ht="22.5">
      <c r="A23" s="35" t="s">
        <v>61</v>
      </c>
      <c r="B23" s="36" t="s">
        <v>48</v>
      </c>
      <c r="C23" s="37" t="s">
        <v>49</v>
      </c>
      <c r="D23" s="26">
        <v>2000</v>
      </c>
      <c r="E23" s="26">
        <v>440</v>
      </c>
      <c r="F23" s="26"/>
      <c r="G23" s="26"/>
      <c r="H23" s="26"/>
      <c r="I23" s="26">
        <f>SUM(D23:H23)</f>
        <v>2440</v>
      </c>
      <c r="J23" s="51" t="s">
        <v>96</v>
      </c>
      <c r="K23" s="50" t="s">
        <v>95</v>
      </c>
    </row>
    <row r="24" spans="1:11" ht="22.5">
      <c r="A24" s="64" t="s">
        <v>148</v>
      </c>
      <c r="B24" s="36" t="s">
        <v>48</v>
      </c>
      <c r="C24" s="37" t="s">
        <v>49</v>
      </c>
      <c r="D24" s="26">
        <v>430</v>
      </c>
      <c r="E24" s="26">
        <v>94.6</v>
      </c>
      <c r="F24" s="26"/>
      <c r="G24" s="26"/>
      <c r="H24" s="26"/>
      <c r="I24" s="26">
        <f>SUM(D24:H24)</f>
        <v>524.6</v>
      </c>
      <c r="J24" s="51" t="s">
        <v>122</v>
      </c>
      <c r="K24" s="50" t="s">
        <v>123</v>
      </c>
    </row>
    <row r="25" spans="1:11" ht="22.5">
      <c r="A25" s="35" t="s">
        <v>61</v>
      </c>
      <c r="B25" s="36" t="s">
        <v>48</v>
      </c>
      <c r="C25" s="37" t="s">
        <v>49</v>
      </c>
      <c r="D25" s="26">
        <v>720</v>
      </c>
      <c r="E25" s="26">
        <v>158.4</v>
      </c>
      <c r="F25" s="26"/>
      <c r="G25" s="26"/>
      <c r="H25" s="26"/>
      <c r="I25" s="26">
        <f>SUM(D25:H25)</f>
        <v>878.4</v>
      </c>
      <c r="J25" s="51" t="s">
        <v>146</v>
      </c>
      <c r="K25" s="50" t="s">
        <v>147</v>
      </c>
    </row>
    <row r="26" spans="1:11" ht="56.25">
      <c r="A26" s="20" t="s">
        <v>66</v>
      </c>
      <c r="B26" s="38" t="s">
        <v>10</v>
      </c>
      <c r="C26" s="39" t="s">
        <v>30</v>
      </c>
      <c r="D26" s="40">
        <v>10056.3</v>
      </c>
      <c r="E26" s="40">
        <v>2300.87</v>
      </c>
      <c r="F26" s="40">
        <v>319.75</v>
      </c>
      <c r="G26" s="40">
        <v>402.25</v>
      </c>
      <c r="H26" s="40">
        <v>2011.26</v>
      </c>
      <c r="I26" s="40">
        <f>SUM(D26+E26+F26+G26-H26)</f>
        <v>11067.909999999998</v>
      </c>
      <c r="J26" s="27" t="s">
        <v>41</v>
      </c>
      <c r="K26" s="23"/>
    </row>
    <row r="27" spans="1:11" ht="12.75">
      <c r="A27" s="23" t="s">
        <v>38</v>
      </c>
      <c r="B27" s="36" t="s">
        <v>15</v>
      </c>
      <c r="C27" s="41" t="s">
        <v>29</v>
      </c>
      <c r="D27" s="26">
        <v>1600</v>
      </c>
      <c r="E27" s="26">
        <v>366.08</v>
      </c>
      <c r="F27" s="26"/>
      <c r="G27" s="26">
        <v>64</v>
      </c>
      <c r="H27" s="26">
        <v>320</v>
      </c>
      <c r="I27" s="26">
        <f>SUM(D27+E27+G27-H27)</f>
        <v>1710.08</v>
      </c>
      <c r="J27" s="27" t="s">
        <v>41</v>
      </c>
      <c r="K27" s="23" t="s">
        <v>54</v>
      </c>
    </row>
    <row r="28" spans="1:11" ht="22.5">
      <c r="A28" s="52" t="s">
        <v>79</v>
      </c>
      <c r="B28" s="48" t="s">
        <v>77</v>
      </c>
      <c r="C28" s="41">
        <v>2177781206</v>
      </c>
      <c r="D28" s="26">
        <v>4000</v>
      </c>
      <c r="E28" s="26">
        <v>913.51</v>
      </c>
      <c r="F28" s="26">
        <v>152.3</v>
      </c>
      <c r="G28" s="26"/>
      <c r="H28" s="26"/>
      <c r="I28" s="26">
        <f>SUM(D28:H28)</f>
        <v>5065.81</v>
      </c>
      <c r="J28" s="27" t="s">
        <v>80</v>
      </c>
      <c r="K28" s="54" t="s">
        <v>78</v>
      </c>
    </row>
    <row r="29" spans="1:11" ht="12.75">
      <c r="A29" s="19" t="s">
        <v>67</v>
      </c>
      <c r="B29" s="36" t="s">
        <v>17</v>
      </c>
      <c r="C29" s="41" t="s">
        <v>32</v>
      </c>
      <c r="D29" s="26">
        <v>2000</v>
      </c>
      <c r="E29" s="26">
        <v>457.6</v>
      </c>
      <c r="F29" s="26"/>
      <c r="G29" s="26">
        <v>80</v>
      </c>
      <c r="H29" s="26">
        <v>400</v>
      </c>
      <c r="I29" s="26">
        <f>SUM(D29+E29+G29-H29)</f>
        <v>2137.6</v>
      </c>
      <c r="J29" s="27"/>
      <c r="K29" s="89" t="s">
        <v>69</v>
      </c>
    </row>
    <row r="30" spans="1:11" ht="15">
      <c r="A30" s="36" t="s">
        <v>62</v>
      </c>
      <c r="B30" s="42" t="s">
        <v>39</v>
      </c>
      <c r="C30" s="37" t="s">
        <v>40</v>
      </c>
      <c r="D30" s="26">
        <v>8200</v>
      </c>
      <c r="E30" s="26">
        <v>1804</v>
      </c>
      <c r="F30" s="26"/>
      <c r="G30" s="26"/>
      <c r="H30" s="26"/>
      <c r="I30" s="26">
        <f>SUM(D30:H30)</f>
        <v>10004</v>
      </c>
      <c r="J30" s="27" t="s">
        <v>41</v>
      </c>
      <c r="K30" s="33" t="s">
        <v>47</v>
      </c>
    </row>
    <row r="31" spans="1:11" ht="15">
      <c r="A31" s="36" t="s">
        <v>42</v>
      </c>
      <c r="B31" s="42" t="s">
        <v>39</v>
      </c>
      <c r="C31" s="37" t="s">
        <v>40</v>
      </c>
      <c r="D31" s="26">
        <v>1700</v>
      </c>
      <c r="E31" s="26">
        <v>374</v>
      </c>
      <c r="F31" s="26"/>
      <c r="G31" s="26"/>
      <c r="H31" s="26"/>
      <c r="I31" s="26">
        <f>SUM(D31:H31)</f>
        <v>2074</v>
      </c>
      <c r="J31" s="27" t="s">
        <v>43</v>
      </c>
      <c r="K31" s="33" t="s">
        <v>46</v>
      </c>
    </row>
    <row r="32" spans="1:11" ht="15">
      <c r="A32" s="36" t="s">
        <v>44</v>
      </c>
      <c r="B32" s="42" t="s">
        <v>39</v>
      </c>
      <c r="C32" s="37" t="s">
        <v>40</v>
      </c>
      <c r="D32" s="26">
        <v>2210</v>
      </c>
      <c r="E32" s="26">
        <v>486.2</v>
      </c>
      <c r="F32" s="26"/>
      <c r="G32" s="26"/>
      <c r="H32" s="26"/>
      <c r="I32" s="26">
        <f>SUM(D32:H32)</f>
        <v>2696.2</v>
      </c>
      <c r="J32" s="27" t="s">
        <v>41</v>
      </c>
      <c r="K32" s="33" t="s">
        <v>45</v>
      </c>
    </row>
    <row r="33" spans="1:11" ht="22.5">
      <c r="A33" s="64" t="s">
        <v>121</v>
      </c>
      <c r="B33" s="109" t="s">
        <v>39</v>
      </c>
      <c r="C33" s="37" t="s">
        <v>40</v>
      </c>
      <c r="D33" s="26">
        <v>3690</v>
      </c>
      <c r="E33" s="26">
        <v>811.8</v>
      </c>
      <c r="F33" s="26"/>
      <c r="G33" s="26"/>
      <c r="H33" s="26"/>
      <c r="I33" s="26">
        <f>SUM(D33:H33)</f>
        <v>4501.8</v>
      </c>
      <c r="J33" s="51" t="s">
        <v>151</v>
      </c>
      <c r="K33" s="50" t="s">
        <v>149</v>
      </c>
    </row>
    <row r="34" spans="1:11" ht="15">
      <c r="A34" s="36" t="s">
        <v>44</v>
      </c>
      <c r="B34" s="109" t="s">
        <v>39</v>
      </c>
      <c r="C34" s="37" t="s">
        <v>40</v>
      </c>
      <c r="D34" s="26">
        <v>880</v>
      </c>
      <c r="E34" s="26">
        <v>193.6</v>
      </c>
      <c r="F34" s="26"/>
      <c r="G34" s="26"/>
      <c r="H34" s="26"/>
      <c r="I34" s="26">
        <f>SUM(D34:H34)</f>
        <v>1073.6</v>
      </c>
      <c r="J34" s="51" t="s">
        <v>120</v>
      </c>
      <c r="K34" s="50" t="s">
        <v>150</v>
      </c>
    </row>
    <row r="35" spans="1:11" ht="56.25">
      <c r="A35" s="20" t="s">
        <v>66</v>
      </c>
      <c r="B35" s="36" t="s">
        <v>11</v>
      </c>
      <c r="C35" s="41" t="s">
        <v>33</v>
      </c>
      <c r="D35" s="26">
        <v>4520</v>
      </c>
      <c r="E35" s="26">
        <v>1034.16</v>
      </c>
      <c r="F35" s="26"/>
      <c r="G35" s="26">
        <v>180.8</v>
      </c>
      <c r="H35" s="26">
        <v>904</v>
      </c>
      <c r="I35" s="26">
        <f>SUM(D35+E35+G35-H35)</f>
        <v>4830.96</v>
      </c>
      <c r="J35" s="27" t="s">
        <v>41</v>
      </c>
      <c r="K35" s="23" t="s">
        <v>55</v>
      </c>
    </row>
    <row r="36" spans="1:11" ht="33.75" customHeight="1">
      <c r="A36" s="23" t="s">
        <v>34</v>
      </c>
      <c r="B36" s="36" t="s">
        <v>11</v>
      </c>
      <c r="C36" s="41" t="s">
        <v>33</v>
      </c>
      <c r="D36" s="26">
        <v>3680</v>
      </c>
      <c r="E36" s="26">
        <v>841.98</v>
      </c>
      <c r="F36" s="26"/>
      <c r="G36" s="26">
        <v>147.2</v>
      </c>
      <c r="H36" s="26">
        <v>736</v>
      </c>
      <c r="I36" s="26">
        <f>SUM(D36+E36+G36-H36)</f>
        <v>3933.1799999999994</v>
      </c>
      <c r="J36" s="53">
        <v>42065</v>
      </c>
      <c r="K36" s="23"/>
    </row>
    <row r="37" spans="1:11" ht="12.75" hidden="1">
      <c r="A37" s="43"/>
      <c r="B37" s="44"/>
      <c r="C37" s="45"/>
      <c r="D37" s="46"/>
      <c r="E37" s="46"/>
      <c r="F37" s="46"/>
      <c r="G37" s="46"/>
      <c r="H37" s="46"/>
      <c r="I37" s="26"/>
      <c r="J37" s="27"/>
      <c r="K37" s="47"/>
    </row>
    <row r="38" spans="1:11" ht="1.5" customHeight="1" hidden="1">
      <c r="A38" s="48"/>
      <c r="B38" s="36"/>
      <c r="C38" s="41"/>
      <c r="D38" s="26"/>
      <c r="E38" s="26"/>
      <c r="F38" s="26"/>
      <c r="G38" s="26"/>
      <c r="H38" s="26"/>
      <c r="I38" s="26"/>
      <c r="J38" s="27"/>
      <c r="K38" s="33"/>
    </row>
    <row r="39" spans="1:11" ht="17.25" customHeight="1">
      <c r="A39" s="48" t="s">
        <v>124</v>
      </c>
      <c r="B39" s="48" t="s">
        <v>152</v>
      </c>
      <c r="C39" s="41" t="s">
        <v>125</v>
      </c>
      <c r="D39" s="26">
        <v>250</v>
      </c>
      <c r="E39" s="26">
        <v>55</v>
      </c>
      <c r="F39" s="26"/>
      <c r="G39" s="26"/>
      <c r="H39" s="26"/>
      <c r="I39" s="26">
        <f>SUM(D39:H39)</f>
        <v>305</v>
      </c>
      <c r="J39" s="110" t="s">
        <v>154</v>
      </c>
      <c r="K39" s="50" t="s">
        <v>153</v>
      </c>
    </row>
    <row r="40" spans="1:11" ht="19.5" customHeight="1">
      <c r="A40" s="54" t="s">
        <v>72</v>
      </c>
      <c r="B40" s="52" t="s">
        <v>83</v>
      </c>
      <c r="C40" s="29" t="s">
        <v>37</v>
      </c>
      <c r="D40" s="30">
        <v>2200</v>
      </c>
      <c r="E40" s="30">
        <v>508.2</v>
      </c>
      <c r="F40" s="30"/>
      <c r="G40" s="30">
        <v>110</v>
      </c>
      <c r="H40" s="30">
        <v>440</v>
      </c>
      <c r="I40" s="26">
        <f>SUM(D40+E40+G40-H40)</f>
        <v>2378.2</v>
      </c>
      <c r="J40" s="53">
        <v>42033</v>
      </c>
      <c r="K40" s="34"/>
    </row>
    <row r="41" spans="1:11" ht="12.75">
      <c r="A41" s="52" t="s">
        <v>167</v>
      </c>
      <c r="B41" s="23" t="s">
        <v>16</v>
      </c>
      <c r="C41" s="29" t="s">
        <v>36</v>
      </c>
      <c r="D41" s="30">
        <v>190</v>
      </c>
      <c r="E41" s="30">
        <v>43.89</v>
      </c>
      <c r="F41" s="30"/>
      <c r="G41" s="30">
        <v>9.5</v>
      </c>
      <c r="H41" s="30">
        <v>38</v>
      </c>
      <c r="I41" s="26">
        <f>SUM(D41+E41+G41-H41)</f>
        <v>205.39</v>
      </c>
      <c r="J41" s="27" t="s">
        <v>56</v>
      </c>
      <c r="K41" s="33" t="s">
        <v>57</v>
      </c>
    </row>
    <row r="42" spans="1:11" ht="12.75">
      <c r="A42" s="48" t="s">
        <v>168</v>
      </c>
      <c r="B42" s="36" t="s">
        <v>16</v>
      </c>
      <c r="C42" s="41" t="s">
        <v>36</v>
      </c>
      <c r="D42" s="26">
        <v>780</v>
      </c>
      <c r="E42" s="26">
        <v>180.18</v>
      </c>
      <c r="F42" s="26"/>
      <c r="G42" s="26">
        <v>39</v>
      </c>
      <c r="H42" s="26">
        <v>156</v>
      </c>
      <c r="I42" s="26">
        <f>SUM(D42+E42+G42-H42)</f>
        <v>843.1800000000001</v>
      </c>
      <c r="J42" s="110" t="s">
        <v>172</v>
      </c>
      <c r="K42" s="50" t="s">
        <v>166</v>
      </c>
    </row>
    <row r="43" spans="1:11" ht="12.75">
      <c r="A43" s="48" t="s">
        <v>169</v>
      </c>
      <c r="B43" s="36" t="s">
        <v>16</v>
      </c>
      <c r="C43" s="41" t="s">
        <v>36</v>
      </c>
      <c r="D43" s="26">
        <v>1950</v>
      </c>
      <c r="E43" s="26">
        <v>450.45</v>
      </c>
      <c r="F43" s="26"/>
      <c r="G43" s="26">
        <v>97.5</v>
      </c>
      <c r="H43" s="26">
        <v>390</v>
      </c>
      <c r="I43" s="26">
        <f>SUM(D43+E43+G43-H43)</f>
        <v>2107.95</v>
      </c>
      <c r="J43" s="110" t="s">
        <v>172</v>
      </c>
      <c r="K43" s="50" t="s">
        <v>166</v>
      </c>
    </row>
    <row r="44" spans="1:11" ht="25.5">
      <c r="A44" s="98" t="s">
        <v>104</v>
      </c>
      <c r="B44" s="84" t="s">
        <v>105</v>
      </c>
      <c r="C44" s="84" t="s">
        <v>115</v>
      </c>
      <c r="D44" s="99">
        <v>600</v>
      </c>
      <c r="E44" s="98"/>
      <c r="F44" s="98"/>
      <c r="G44" s="98"/>
      <c r="H44" s="99">
        <v>120</v>
      </c>
      <c r="I44" s="99">
        <v>480</v>
      </c>
      <c r="J44" s="98" t="s">
        <v>155</v>
      </c>
      <c r="K44" s="100" t="s">
        <v>106</v>
      </c>
    </row>
    <row r="45" spans="1:11" ht="56.25">
      <c r="A45" s="20" t="s">
        <v>66</v>
      </c>
      <c r="B45" s="36" t="s">
        <v>12</v>
      </c>
      <c r="C45" s="37" t="s">
        <v>31</v>
      </c>
      <c r="D45" s="26">
        <v>17480</v>
      </c>
      <c r="E45" s="26">
        <v>3999.43</v>
      </c>
      <c r="F45" s="26">
        <v>4.14</v>
      </c>
      <c r="G45" s="26">
        <v>699.2</v>
      </c>
      <c r="H45" s="26">
        <v>3496</v>
      </c>
      <c r="I45" s="40">
        <f>SUM(D45+E45+F45+G45-H45)</f>
        <v>18686.77</v>
      </c>
      <c r="J45" s="98" t="s">
        <v>155</v>
      </c>
      <c r="K45" s="36"/>
    </row>
    <row r="46" spans="1:11" ht="12.75">
      <c r="A46" s="93" t="s">
        <v>67</v>
      </c>
      <c r="B46" s="24" t="s">
        <v>18</v>
      </c>
      <c r="C46" s="25">
        <v>13246100153</v>
      </c>
      <c r="D46" s="49">
        <v>6365.25</v>
      </c>
      <c r="E46" s="49">
        <v>1456.37</v>
      </c>
      <c r="F46" s="49"/>
      <c r="G46" s="49">
        <v>254.61</v>
      </c>
      <c r="H46" s="49">
        <v>1273.05</v>
      </c>
      <c r="I46" s="40">
        <f aca="true" t="shared" si="0" ref="I46:I53">SUM(D46+E46+F46+G46-H46)</f>
        <v>6803.179999999999</v>
      </c>
      <c r="J46" s="53" t="s">
        <v>71</v>
      </c>
      <c r="K46" s="89" t="s">
        <v>69</v>
      </c>
    </row>
    <row r="47" spans="1:11" ht="22.5">
      <c r="A47" s="20" t="s">
        <v>159</v>
      </c>
      <c r="B47" s="48" t="s">
        <v>127</v>
      </c>
      <c r="C47" s="37" t="s">
        <v>128</v>
      </c>
      <c r="D47" s="26">
        <v>1333.43</v>
      </c>
      <c r="E47" s="26">
        <v>293.36</v>
      </c>
      <c r="F47" s="26">
        <v>539.9</v>
      </c>
      <c r="G47" s="26"/>
      <c r="H47" s="26">
        <v>266.69</v>
      </c>
      <c r="I47" s="40">
        <f t="shared" si="0"/>
        <v>1900</v>
      </c>
      <c r="J47" s="69" t="s">
        <v>129</v>
      </c>
      <c r="K47" s="36"/>
    </row>
    <row r="48" spans="1:11" ht="22.5">
      <c r="A48" s="20" t="s">
        <v>160</v>
      </c>
      <c r="B48" s="48" t="s">
        <v>127</v>
      </c>
      <c r="C48" s="37" t="s">
        <v>128</v>
      </c>
      <c r="D48" s="26">
        <v>2820.2</v>
      </c>
      <c r="E48" s="26">
        <v>620.44</v>
      </c>
      <c r="F48" s="26">
        <v>1123.4</v>
      </c>
      <c r="G48" s="26"/>
      <c r="H48" s="26">
        <v>564.04</v>
      </c>
      <c r="I48" s="40">
        <f t="shared" si="0"/>
        <v>4000</v>
      </c>
      <c r="J48" s="69" t="s">
        <v>161</v>
      </c>
      <c r="K48" s="36"/>
    </row>
    <row r="49" spans="1:11" ht="12.75">
      <c r="A49" s="19" t="s">
        <v>162</v>
      </c>
      <c r="B49" s="48" t="s">
        <v>131</v>
      </c>
      <c r="C49" s="37" t="s">
        <v>132</v>
      </c>
      <c r="D49" s="26">
        <v>8500</v>
      </c>
      <c r="E49" s="26">
        <v>1944.8</v>
      </c>
      <c r="F49" s="26"/>
      <c r="G49" s="26">
        <v>340</v>
      </c>
      <c r="H49" s="26">
        <v>1700</v>
      </c>
      <c r="I49" s="40">
        <f t="shared" si="0"/>
        <v>9084.8</v>
      </c>
      <c r="J49" s="69" t="s">
        <v>133</v>
      </c>
      <c r="K49" s="36"/>
    </row>
    <row r="50" spans="1:11" ht="12.75">
      <c r="A50" s="20" t="s">
        <v>134</v>
      </c>
      <c r="B50" s="48" t="s">
        <v>135</v>
      </c>
      <c r="C50" s="37" t="s">
        <v>136</v>
      </c>
      <c r="D50" s="26">
        <v>8400</v>
      </c>
      <c r="E50" s="26">
        <v>1921.92</v>
      </c>
      <c r="F50" s="26"/>
      <c r="G50" s="26">
        <v>336</v>
      </c>
      <c r="H50" s="26">
        <v>1680</v>
      </c>
      <c r="I50" s="40">
        <f t="shared" si="0"/>
        <v>8977.92</v>
      </c>
      <c r="J50" s="69" t="s">
        <v>60</v>
      </c>
      <c r="K50" s="48" t="s">
        <v>163</v>
      </c>
    </row>
    <row r="51" spans="1:11" ht="33.75">
      <c r="A51" s="20" t="s">
        <v>164</v>
      </c>
      <c r="B51" s="48" t="s">
        <v>165</v>
      </c>
      <c r="C51" s="111" t="s">
        <v>138</v>
      </c>
      <c r="D51" s="26">
        <v>4000</v>
      </c>
      <c r="E51" s="26">
        <v>880</v>
      </c>
      <c r="F51" s="26"/>
      <c r="G51" s="26"/>
      <c r="H51" s="26"/>
      <c r="I51" s="40">
        <f t="shared" si="0"/>
        <v>4880</v>
      </c>
      <c r="J51" s="69" t="s">
        <v>60</v>
      </c>
      <c r="K51" s="48" t="s">
        <v>166</v>
      </c>
    </row>
    <row r="52" spans="1:11" ht="22.5">
      <c r="A52" s="20" t="s">
        <v>139</v>
      </c>
      <c r="B52" s="48" t="s">
        <v>140</v>
      </c>
      <c r="C52" s="37" t="s">
        <v>141</v>
      </c>
      <c r="D52" s="26">
        <v>7734.04</v>
      </c>
      <c r="E52" s="26">
        <v>1769.54</v>
      </c>
      <c r="F52" s="26"/>
      <c r="G52" s="26">
        <v>309.36</v>
      </c>
      <c r="H52" s="26">
        <v>1546.8</v>
      </c>
      <c r="I52" s="40">
        <f t="shared" si="0"/>
        <v>8266.140000000001</v>
      </c>
      <c r="J52" s="107" t="s">
        <v>60</v>
      </c>
      <c r="K52" s="48" t="s">
        <v>142</v>
      </c>
    </row>
    <row r="53" spans="1:11" ht="12.75">
      <c r="A53" s="19" t="s">
        <v>170</v>
      </c>
      <c r="B53" s="19" t="s">
        <v>143</v>
      </c>
      <c r="C53" s="60" t="s">
        <v>171</v>
      </c>
      <c r="D53" s="112">
        <v>9600</v>
      </c>
      <c r="E53" s="112">
        <v>2196.48</v>
      </c>
      <c r="F53" s="112"/>
      <c r="G53" s="112">
        <v>384</v>
      </c>
      <c r="H53" s="112">
        <v>1920</v>
      </c>
      <c r="I53" s="40">
        <f t="shared" si="0"/>
        <v>10260.48</v>
      </c>
      <c r="J53" s="107" t="s">
        <v>60</v>
      </c>
      <c r="K53" s="88" t="s">
        <v>144</v>
      </c>
    </row>
    <row r="54" spans="1:11" ht="15">
      <c r="A54" s="7"/>
      <c r="B54" s="96"/>
      <c r="C54" s="6"/>
      <c r="D54" s="13"/>
      <c r="E54" s="13"/>
      <c r="F54" s="13"/>
      <c r="G54" s="13"/>
      <c r="H54" s="13"/>
      <c r="I54" s="13"/>
      <c r="J54" s="11"/>
      <c r="K54" s="14"/>
    </row>
    <row r="55" spans="1:11" ht="12.75">
      <c r="A55" s="72"/>
      <c r="B55" s="73"/>
      <c r="C55" s="74"/>
      <c r="D55" s="13"/>
      <c r="E55" s="12"/>
      <c r="F55" s="13"/>
      <c r="G55" s="13"/>
      <c r="H55" s="13"/>
      <c r="I55" s="13"/>
      <c r="J55" s="75"/>
      <c r="K55" s="78"/>
    </row>
    <row r="56" spans="1:25" ht="12.75">
      <c r="A56" s="76"/>
      <c r="B56" s="9"/>
      <c r="C56" s="9"/>
      <c r="D56" s="77"/>
      <c r="E56" s="77"/>
      <c r="F56" s="77"/>
      <c r="G56" s="77"/>
      <c r="H56" s="77"/>
      <c r="I56" s="77"/>
      <c r="J56" s="79"/>
      <c r="K56" s="7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ht="12.75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ht="12.75"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ht="12.75"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ht="12.75"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2.75"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2.75"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2.75"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2.75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2.75"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ht="12.75"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2:3" ht="12.75">
      <c r="B67" s="4"/>
      <c r="C67" s="4"/>
    </row>
    <row r="68" spans="2:9" ht="12.75">
      <c r="B68" s="4"/>
      <c r="C68" s="4"/>
      <c r="D68" s="97"/>
      <c r="H68" s="97"/>
      <c r="I68" s="97"/>
    </row>
    <row r="69" spans="2:3" ht="12.75">
      <c r="B69" s="4"/>
      <c r="C69" s="4"/>
    </row>
  </sheetData>
  <sheetProtection password="CDB4" sheet="1" formatCells="0"/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Como Servizi Urbani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term8</dc:creator>
  <cp:keywords/>
  <dc:description/>
  <cp:lastModifiedBy>Term2</cp:lastModifiedBy>
  <cp:lastPrinted>2017-10-10T08:21:23Z</cp:lastPrinted>
  <dcterms:created xsi:type="dcterms:W3CDTF">2011-02-21T10:03:36Z</dcterms:created>
  <dcterms:modified xsi:type="dcterms:W3CDTF">2017-10-10T08:22:16Z</dcterms:modified>
  <cp:category/>
  <cp:version/>
  <cp:contentType/>
  <cp:contentStatus/>
</cp:coreProperties>
</file>